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3\5. Cuenta Pública 2022\Estados Financieros\LDF\"/>
    </mc:Choice>
  </mc:AlternateContent>
  <xr:revisionPtr revIDLastSave="0" documentId="13_ncr:1_{FFA4B321-187B-4A9F-BA63-AA28C95B851C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F4 BP 3103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1" l="1"/>
  <c r="F51" i="1"/>
  <c r="E52" i="1"/>
  <c r="F52" i="1"/>
  <c r="E54" i="1"/>
  <c r="F50" i="1" l="1"/>
  <c r="E50" i="1"/>
  <c r="D27" i="1"/>
  <c r="E70" i="1" l="1"/>
  <c r="F68" i="1"/>
  <c r="E68" i="1"/>
  <c r="D68" i="1"/>
  <c r="F66" i="1"/>
  <c r="E66" i="1"/>
  <c r="D66" i="1"/>
  <c r="E65" i="1"/>
  <c r="D65" i="1"/>
  <c r="E63" i="1"/>
  <c r="D63" i="1"/>
  <c r="D53" i="1"/>
  <c r="D52" i="1"/>
  <c r="D51" i="1"/>
  <c r="E49" i="1"/>
  <c r="D49" i="1"/>
  <c r="F39" i="1"/>
  <c r="F53" i="1" s="1"/>
  <c r="E39" i="1"/>
  <c r="D39" i="1"/>
  <c r="F65" i="1"/>
  <c r="F64" i="1" s="1"/>
  <c r="D36" i="1"/>
  <c r="F26" i="1"/>
  <c r="E26" i="1"/>
  <c r="D26" i="1"/>
  <c r="F17" i="1"/>
  <c r="F70" i="1" s="1"/>
  <c r="F16" i="1"/>
  <c r="F54" i="1" s="1"/>
  <c r="E15" i="1"/>
  <c r="F12" i="1"/>
  <c r="D12" i="1"/>
  <c r="F63" i="1"/>
  <c r="E12" i="1" l="1"/>
  <c r="E53" i="1"/>
  <c r="E43" i="1"/>
  <c r="E8" i="1" s="1"/>
  <c r="D50" i="1"/>
  <c r="D56" i="1" s="1"/>
  <c r="D57" i="1" s="1"/>
  <c r="D43" i="1"/>
  <c r="D11" i="1" s="1"/>
  <c r="D8" i="1" s="1"/>
  <c r="D18" i="1" s="1"/>
  <c r="D20" i="1" s="1"/>
  <c r="D21" i="1" s="1"/>
  <c r="D30" i="1" s="1"/>
  <c r="E64" i="1"/>
  <c r="E72" i="1" s="1"/>
  <c r="E74" i="1" s="1"/>
  <c r="E56" i="1"/>
  <c r="E57" i="1" s="1"/>
  <c r="D64" i="1"/>
  <c r="D72" i="1" s="1"/>
  <c r="D74" i="1" s="1"/>
  <c r="F72" i="1"/>
  <c r="F74" i="1" s="1"/>
  <c r="F15" i="1"/>
  <c r="F43" i="1"/>
  <c r="F8" i="1" s="1"/>
  <c r="F49" i="1"/>
  <c r="E18" i="1" l="1"/>
  <c r="E20" i="1" s="1"/>
  <c r="E21" i="1" s="1"/>
  <c r="E30" i="1" s="1"/>
  <c r="F56" i="1"/>
  <c r="F57" i="1" s="1"/>
  <c r="F18" i="1"/>
  <c r="F20" i="1" s="1"/>
  <c r="F21" i="1" s="1"/>
  <c r="F30" i="1" s="1"/>
</calcChain>
</file>

<file path=xl/sharedStrings.xml><?xml version="1.0" encoding="utf-8"?>
<sst xmlns="http://schemas.openxmlformats.org/spreadsheetml/2006/main" count="72" uniqueCount="45">
  <si>
    <t>GOBIERNO DEL ESTADO DE MICHOACAN</t>
  </si>
  <si>
    <t>Balance Presupuestario - LDF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</si>
  <si>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</si>
  <si>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</si>
  <si>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</si>
  <si>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</si>
  <si>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</si>
  <si>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</si>
  <si>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</si>
  <si>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</si>
  <si>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</si>
  <si>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</si>
  <si>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</si>
  <si>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</si>
  <si>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</si>
  <si>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</si>
  <si>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</si>
  <si>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</si>
  <si>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</si>
  <si>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</si>
  <si>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</si>
  <si>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</si>
  <si>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</si>
  <si>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</si>
  <si>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</si>
  <si>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</si>
  <si>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</si>
  <si>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</si>
  <si>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</si>
  <si>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</si>
  <si>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</si>
  <si>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</si>
  <si>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</si>
  <si>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</si>
  <si>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</si>
  <si>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</si>
  <si>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</si>
  <si>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 xml:space="preserve">        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</si>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</sst>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#,##0_ ;[Red]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lightGray">
        <bgColor theme="0" tint="-0.14999847407452621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>
      <alignment vertical="top"/>
    </xf>
    <xf numFmtId="43" fontId="12" fillId="0" borderId="0" applyFont="0" applyFill="0" applyBorder="0" applyAlignment="0" applyProtection="0">
      <alignment vertical="top"/>
    </xf>
  </cellStyleXfs>
  <cellXfs count="107">
    <xf numFmtId="0" fontId="0" fillId="0" borderId="0" xfId="0"/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64" fontId="4" fillId="0" borderId="5" xfId="1" applyNumberFormat="1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 indent="5"/>
    </xf>
    <xf numFmtId="164" fontId="5" fillId="0" borderId="5" xfId="1" applyNumberFormat="1" applyFont="1" applyFill="1" applyBorder="1" applyAlignment="1">
      <alignment vertical="center" wrapText="1"/>
    </xf>
    <xf numFmtId="164" fontId="0" fillId="0" borderId="0" xfId="0" applyNumberFormat="1"/>
    <xf numFmtId="165" fontId="5" fillId="0" borderId="11" xfId="1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164" fontId="5" fillId="0" borderId="0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 wrapText="1"/>
    </xf>
    <xf numFmtId="0" fontId="8" fillId="0" borderId="0" xfId="0" applyFont="1"/>
    <xf numFmtId="165" fontId="4" fillId="0" borderId="11" xfId="1" applyNumberFormat="1" applyFont="1" applyFill="1" applyBorder="1" applyAlignment="1">
      <alignment vertical="center"/>
    </xf>
    <xf numFmtId="164" fontId="4" fillId="0" borderId="11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64" fontId="5" fillId="0" borderId="8" xfId="1" applyNumberFormat="1" applyFont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43" fontId="0" fillId="0" borderId="0" xfId="1" applyFont="1"/>
    <xf numFmtId="164" fontId="5" fillId="0" borderId="5" xfId="1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43" fontId="4" fillId="0" borderId="8" xfId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9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66" fontId="5" fillId="0" borderId="11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5"/>
    </xf>
    <xf numFmtId="164" fontId="4" fillId="0" borderId="11" xfId="1" applyNumberFormat="1" applyFont="1" applyFill="1" applyBorder="1" applyAlignment="1">
      <alignment vertical="center"/>
    </xf>
    <xf numFmtId="164" fontId="5" fillId="0" borderId="5" xfId="1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3" fontId="4" fillId="0" borderId="10" xfId="1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3" fontId="5" fillId="0" borderId="5" xfId="1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wrapText="1" indent="1"/>
    </xf>
    <xf numFmtId="164" fontId="5" fillId="4" borderId="5" xfId="1" applyNumberFormat="1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43" fontId="9" fillId="0" borderId="0" xfId="1" applyFont="1"/>
    <xf numFmtId="43" fontId="4" fillId="3" borderId="3" xfId="1" applyFont="1" applyFill="1" applyBorder="1" applyAlignment="1">
      <alignment horizontal="center" vertical="center"/>
    </xf>
    <xf numFmtId="43" fontId="4" fillId="3" borderId="8" xfId="1" applyFont="1" applyFill="1" applyBorder="1" applyAlignment="1">
      <alignment horizontal="center" vertical="center"/>
    </xf>
    <xf numFmtId="0" fontId="0" fillId="0" borderId="3" xfId="0" applyBorder="1"/>
    <xf numFmtId="0" fontId="5" fillId="0" borderId="5" xfId="0" applyFont="1" applyBorder="1" applyAlignment="1">
      <alignment horizontal="left" vertical="center" wrapText="1" indent="1"/>
    </xf>
    <xf numFmtId="166" fontId="4" fillId="0" borderId="11" xfId="1" applyNumberFormat="1" applyFont="1" applyFill="1" applyBorder="1" applyAlignment="1">
      <alignment vertical="center"/>
    </xf>
    <xf numFmtId="164" fontId="4" fillId="0" borderId="5" xfId="1" applyNumberFormat="1" applyFont="1" applyBorder="1" applyAlignment="1">
      <alignment vertical="center"/>
    </xf>
    <xf numFmtId="43" fontId="4" fillId="0" borderId="8" xfId="1" applyFont="1" applyBorder="1" applyAlignment="1">
      <alignment vertical="center"/>
    </xf>
    <xf numFmtId="0" fontId="3" fillId="0" borderId="0" xfId="0" applyFont="1" applyAlignment="1">
      <alignment horizontal="justify" vertical="center"/>
    </xf>
    <xf numFmtId="43" fontId="8" fillId="0" borderId="0" xfId="0" applyNumberFormat="1" applyFont="1"/>
    <xf numFmtId="3" fontId="0" fillId="0" borderId="0" xfId="0" applyNumberFormat="1"/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vertical="center" wrapText="1"/>
    </xf>
    <xf numFmtId="164" fontId="5" fillId="0" borderId="11" xfId="1" applyNumberFormat="1" applyFont="1" applyFill="1" applyBorder="1" applyAlignment="1">
      <alignment vertical="center"/>
    </xf>
    <xf numFmtId="43" fontId="0" fillId="0" borderId="0" xfId="0" applyNumberFormat="1"/>
    <xf numFmtId="43" fontId="13" fillId="0" borderId="0" xfId="3" applyNumberFormat="1" applyFont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43" fontId="4" fillId="3" borderId="9" xfId="1" applyFont="1" applyFill="1" applyBorder="1" applyAlignment="1">
      <alignment horizontal="center" vertical="center"/>
    </xf>
    <xf numFmtId="43" fontId="4" fillId="3" borderId="10" xfId="1" applyFont="1" applyFill="1" applyBorder="1" applyAlignment="1">
      <alignment horizontal="center" vertical="center"/>
    </xf>
  </cellXfs>
  <cellStyles count="5">
    <cellStyle name="Millares" xfId="1" builtinId="3"/>
    <cellStyle name="Millares 2" xfId="4" xr:uid="{ADA3EFB7-FD82-4071-9AA6-BB055F43466E}"/>
    <cellStyle name="Normal" xfId="0" builtinId="0"/>
    <cellStyle name="Normal 2" xfId="2" xr:uid="{00000000-0005-0000-0000-000002000000}"/>
    <cellStyle name="Normal 3" xfId="3" xr:uid="{B22B488C-7F99-4905-ACFC-B115D3B613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6"/>
  <sheetViews>
    <sheetView showGridLines="0" tabSelected="1" topLeftCell="B32" zoomScale="150" zoomScaleNormal="150" workbookViewId="0">
      <selection activeCell="B2" sqref="B2:F55"/>
    </sheetView>
  </sheetViews>
  <sheetFormatPr baseColWidth="10" defaultRowHeight="15" x14ac:dyDescent="0.25"/>
  <cols>
    <col min="1" max="1" width="0.85546875" customWidth="1"/>
    <col min="2" max="2" width="1.42578125" customWidth="1"/>
    <col min="3" max="3" width="70.7109375" customWidth="1"/>
    <col min="4" max="4" width="15.5703125" customWidth="1"/>
    <col min="5" max="5" width="15.42578125" customWidth="1"/>
    <col min="6" max="6" width="14.28515625" bestFit="1" customWidth="1"/>
    <col min="7" max="7" width="0.85546875" customWidth="1"/>
    <col min="8" max="8" width="18" bestFit="1" customWidth="1"/>
    <col min="9" max="9" width="18.7109375" customWidth="1"/>
  </cols>
  <sheetData>
    <row r="1" spans="2:9" ht="5.25" customHeight="1" thickBot="1" x14ac:dyDescent="0.3"/>
    <row r="2" spans="2:9" x14ac:dyDescent="0.25">
      <c r="B2" s="65" t="s">
        <v>0</v>
      </c>
      <c r="C2" s="66"/>
      <c r="D2" s="66"/>
      <c r="E2" s="66"/>
      <c r="F2" s="67"/>
    </row>
    <row r="3" spans="2:9" x14ac:dyDescent="0.25">
      <c r="B3" s="68" t="s">
        <v>1</v>
      </c>
      <c r="C3" s="69"/>
      <c r="D3" s="69"/>
      <c r="E3" s="69"/>
      <c r="F3" s="70"/>
    </row>
    <row r="4" spans="2:9" x14ac:dyDescent="0.25">
      <c r="B4" s="71" t="s">
        <v>44</v>
      </c>
      <c r="C4" s="72"/>
      <c r="D4" s="72"/>
      <c r="E4" s="72"/>
      <c r="F4" s="73"/>
    </row>
    <row r="5" spans="2:9" ht="15.75" thickBot="1" x14ac:dyDescent="0.3">
      <c r="B5" s="74" t="s">
        <v>2</v>
      </c>
      <c r="C5" s="75"/>
      <c r="D5" s="75"/>
      <c r="E5" s="75"/>
      <c r="F5" s="76"/>
    </row>
    <row r="6" spans="2:9" ht="17.25" customHeight="1" x14ac:dyDescent="0.25">
      <c r="B6" s="77" t="s">
        <v>3</v>
      </c>
      <c r="C6" s="78"/>
      <c r="D6" s="59" t="s">
        <v>4</v>
      </c>
      <c r="E6" s="81" t="s">
        <v>5</v>
      </c>
      <c r="F6" s="59" t="s">
        <v>6</v>
      </c>
    </row>
    <row r="7" spans="2:9" ht="15" customHeight="1" thickBot="1" x14ac:dyDescent="0.3">
      <c r="B7" s="79"/>
      <c r="C7" s="80"/>
      <c r="D7" s="60" t="s">
        <v>7</v>
      </c>
      <c r="E7" s="82"/>
      <c r="F7" s="60" t="s">
        <v>8</v>
      </c>
    </row>
    <row r="8" spans="2:9" x14ac:dyDescent="0.25">
      <c r="B8" s="1"/>
      <c r="C8" s="2" t="s">
        <v>9</v>
      </c>
      <c r="D8" s="3">
        <f>SUM(D9:D11)</f>
        <v>80935507328</v>
      </c>
      <c r="E8" s="3">
        <f>SUM(E9:E11)</f>
        <v>89080104887.919998</v>
      </c>
      <c r="F8" s="3">
        <f>SUM(F9:F11)</f>
        <v>89080104887.919998</v>
      </c>
      <c r="H8" s="63"/>
      <c r="I8" s="6"/>
    </row>
    <row r="9" spans="2:9" ht="13.5" customHeight="1" x14ac:dyDescent="0.25">
      <c r="B9" s="1"/>
      <c r="C9" s="4" t="s">
        <v>10</v>
      </c>
      <c r="D9" s="5">
        <v>38693527917</v>
      </c>
      <c r="E9" s="5">
        <v>42098334588.209999</v>
      </c>
      <c r="F9" s="5">
        <v>42098334588.209999</v>
      </c>
      <c r="H9" s="6"/>
      <c r="I9" s="64"/>
    </row>
    <row r="10" spans="2:9" ht="13.5" customHeight="1" x14ac:dyDescent="0.25">
      <c r="B10" s="1"/>
      <c r="C10" s="4" t="s">
        <v>11</v>
      </c>
      <c r="D10" s="5">
        <v>42382560010</v>
      </c>
      <c r="E10" s="5">
        <v>47605574757</v>
      </c>
      <c r="F10" s="5">
        <v>47605574757</v>
      </c>
      <c r="G10" s="6"/>
      <c r="H10" s="63"/>
    </row>
    <row r="11" spans="2:9" ht="13.5" customHeight="1" x14ac:dyDescent="0.25">
      <c r="B11" s="1"/>
      <c r="C11" s="4" t="s">
        <v>12</v>
      </c>
      <c r="D11" s="7">
        <f>+D43</f>
        <v>-140580599</v>
      </c>
      <c r="E11" s="7">
        <v>-623804457.28999996</v>
      </c>
      <c r="F11" s="7">
        <v>-623804457.28999996</v>
      </c>
      <c r="H11" s="63"/>
    </row>
    <row r="12" spans="2:9" x14ac:dyDescent="0.25">
      <c r="B12" s="8"/>
      <c r="C12" s="2" t="s">
        <v>13</v>
      </c>
      <c r="D12" s="3">
        <f>SUM(D13:D14)</f>
        <v>80935507328</v>
      </c>
      <c r="E12" s="3">
        <f t="shared" ref="E12:F12" si="0">SUM(E13:E14)</f>
        <v>88263097035.23999</v>
      </c>
      <c r="F12" s="3">
        <f t="shared" si="0"/>
        <v>84816165274.609985</v>
      </c>
      <c r="H12" s="63"/>
    </row>
    <row r="13" spans="2:9" ht="13.5" customHeight="1" x14ac:dyDescent="0.25">
      <c r="B13" s="1"/>
      <c r="C13" s="4" t="s">
        <v>14</v>
      </c>
      <c r="D13" s="5">
        <v>39163527917</v>
      </c>
      <c r="E13" s="5">
        <v>41266959274.07</v>
      </c>
      <c r="F13" s="5">
        <v>38478289606.329994</v>
      </c>
      <c r="G13" s="9"/>
    </row>
    <row r="14" spans="2:9" ht="15.75" customHeight="1" x14ac:dyDescent="0.25">
      <c r="B14" s="1"/>
      <c r="C14" s="4" t="s">
        <v>15</v>
      </c>
      <c r="D14" s="5">
        <v>41771979411</v>
      </c>
      <c r="E14" s="5">
        <v>46996137761.169998</v>
      </c>
      <c r="F14" s="5">
        <v>46337875668.279999</v>
      </c>
    </row>
    <row r="15" spans="2:9" x14ac:dyDescent="0.25">
      <c r="B15" s="1"/>
      <c r="C15" s="2" t="s">
        <v>16</v>
      </c>
      <c r="D15" s="10"/>
      <c r="E15" s="3">
        <f>SUM(E16:E17)</f>
        <v>1802628595.4000001</v>
      </c>
      <c r="F15" s="3">
        <f>SUM(F16:F17)</f>
        <v>1802628595.4000001</v>
      </c>
    </row>
    <row r="16" spans="2:9" s="11" customFormat="1" ht="15.95" customHeight="1" x14ac:dyDescent="0.2">
      <c r="B16" s="1"/>
      <c r="C16" s="4" t="s">
        <v>17</v>
      </c>
      <c r="D16" s="10"/>
      <c r="E16" s="5">
        <v>1499450416</v>
      </c>
      <c r="F16" s="5">
        <f>+E16</f>
        <v>1499450416</v>
      </c>
    </row>
    <row r="17" spans="2:10" s="11" customFormat="1" ht="15.75" customHeight="1" x14ac:dyDescent="0.2">
      <c r="B17" s="1"/>
      <c r="C17" s="4" t="s">
        <v>18</v>
      </c>
      <c r="D17" s="10"/>
      <c r="E17" s="5">
        <v>303178179.39999998</v>
      </c>
      <c r="F17" s="5">
        <f>+E17</f>
        <v>303178179.39999998</v>
      </c>
      <c r="H17" s="57"/>
      <c r="I17" s="57"/>
    </row>
    <row r="18" spans="2:10" x14ac:dyDescent="0.25">
      <c r="B18" s="85"/>
      <c r="C18" s="2" t="s">
        <v>19</v>
      </c>
      <c r="D18" s="7">
        <f>+D8-D12</f>
        <v>0</v>
      </c>
      <c r="E18" s="12">
        <f>+E8-E12+E15</f>
        <v>2619636448.080008</v>
      </c>
      <c r="F18" s="13">
        <f>+F8-F12+F15</f>
        <v>6066568208.7100124</v>
      </c>
    </row>
    <row r="19" spans="2:10" ht="6" customHeight="1" x14ac:dyDescent="0.25">
      <c r="B19" s="85"/>
      <c r="C19" s="2"/>
      <c r="D19" s="14"/>
      <c r="E19" s="14"/>
      <c r="F19" s="14"/>
    </row>
    <row r="20" spans="2:10" x14ac:dyDescent="0.25">
      <c r="B20" s="85"/>
      <c r="C20" s="2" t="s">
        <v>20</v>
      </c>
      <c r="D20" s="12">
        <f>+D18-D11</f>
        <v>140580599</v>
      </c>
      <c r="E20" s="12">
        <f>+E18-E11</f>
        <v>3243440905.370008</v>
      </c>
      <c r="F20" s="13">
        <f>+F18-F11</f>
        <v>6690372666.0000124</v>
      </c>
    </row>
    <row r="21" spans="2:10" ht="27.75" customHeight="1" x14ac:dyDescent="0.25">
      <c r="B21" s="1"/>
      <c r="C21" s="2" t="s">
        <v>21</v>
      </c>
      <c r="D21" s="12">
        <f>+D20-D15</f>
        <v>140580599</v>
      </c>
      <c r="E21" s="12">
        <f>+E20-E15</f>
        <v>1440812309.9700079</v>
      </c>
      <c r="F21" s="3">
        <f>+F20-F15</f>
        <v>4887744070.6000118</v>
      </c>
    </row>
    <row r="22" spans="2:10" ht="9.75" customHeight="1" thickBot="1" x14ac:dyDescent="0.3">
      <c r="B22" s="15"/>
      <c r="C22" s="16"/>
      <c r="D22" s="17"/>
      <c r="E22" s="17"/>
      <c r="F22" s="17"/>
    </row>
    <row r="23" spans="2:10" ht="4.5" customHeight="1" thickBot="1" x14ac:dyDescent="0.3">
      <c r="B23" s="86"/>
      <c r="C23" s="86"/>
      <c r="D23" s="86"/>
      <c r="E23" s="86"/>
      <c r="F23" s="86"/>
    </row>
    <row r="24" spans="2:10" ht="15.75" thickBot="1" x14ac:dyDescent="0.3">
      <c r="B24" s="87" t="s">
        <v>22</v>
      </c>
      <c r="C24" s="88"/>
      <c r="D24" s="18" t="s">
        <v>23</v>
      </c>
      <c r="E24" s="18" t="s">
        <v>5</v>
      </c>
      <c r="F24" s="18" t="s">
        <v>24</v>
      </c>
    </row>
    <row r="25" spans="2:10" ht="9" customHeight="1" x14ac:dyDescent="0.25">
      <c r="B25" s="1"/>
      <c r="C25" s="19"/>
      <c r="D25" s="19"/>
      <c r="E25" s="19"/>
      <c r="F25" s="19"/>
    </row>
    <row r="26" spans="2:10" x14ac:dyDescent="0.25">
      <c r="B26" s="89"/>
      <c r="C26" s="2" t="s">
        <v>25</v>
      </c>
      <c r="D26" s="13">
        <f>SUM(D27:D28)</f>
        <v>1921067298</v>
      </c>
      <c r="E26" s="13">
        <f t="shared" ref="E26:F26" si="1">SUM(E27:E28)</f>
        <v>1620170608.23</v>
      </c>
      <c r="F26" s="13">
        <f t="shared" si="1"/>
        <v>1599066120.4899998</v>
      </c>
    </row>
    <row r="27" spans="2:10" ht="12" customHeight="1" x14ac:dyDescent="0.25">
      <c r="B27" s="89"/>
      <c r="C27" s="4" t="s">
        <v>26</v>
      </c>
      <c r="D27" s="62">
        <f>151194060+7172400+169740793</f>
        <v>328107253</v>
      </c>
      <c r="E27" s="62">
        <v>89081167.129999995</v>
      </c>
      <c r="F27" s="62">
        <v>88686767.129999995</v>
      </c>
      <c r="G27" s="20"/>
      <c r="H27" s="58"/>
      <c r="J27" s="58"/>
    </row>
    <row r="28" spans="2:10" x14ac:dyDescent="0.25">
      <c r="B28" s="89"/>
      <c r="C28" s="4" t="s">
        <v>27</v>
      </c>
      <c r="D28" s="62">
        <v>1592960045</v>
      </c>
      <c r="E28" s="62">
        <v>1531089441.0999999</v>
      </c>
      <c r="F28" s="62">
        <v>1510379353.3599999</v>
      </c>
      <c r="H28" s="58"/>
      <c r="J28" s="58"/>
    </row>
    <row r="29" spans="2:10" ht="6.75" customHeight="1" x14ac:dyDescent="0.25">
      <c r="B29" s="8"/>
      <c r="C29" s="2"/>
      <c r="D29" s="21"/>
      <c r="E29" s="21"/>
      <c r="F29" s="21"/>
    </row>
    <row r="30" spans="2:10" x14ac:dyDescent="0.25">
      <c r="B30" s="8"/>
      <c r="C30" s="2" t="s">
        <v>28</v>
      </c>
      <c r="D30" s="12">
        <f>+D21+D26</f>
        <v>2061647897</v>
      </c>
      <c r="E30" s="12">
        <f>+E21+E26</f>
        <v>3060982918.2000079</v>
      </c>
      <c r="F30" s="3">
        <f>+F21+F26</f>
        <v>6486810191.0900116</v>
      </c>
      <c r="J30" s="58"/>
    </row>
    <row r="31" spans="2:10" ht="6" customHeight="1" thickBot="1" x14ac:dyDescent="0.3">
      <c r="B31" s="22"/>
      <c r="C31" s="16"/>
      <c r="D31" s="23"/>
      <c r="E31" s="23"/>
      <c r="F31" s="23"/>
    </row>
    <row r="32" spans="2:10" ht="3.75" customHeight="1" thickBot="1" x14ac:dyDescent="0.3">
      <c r="B32" s="24"/>
      <c r="C32" s="25"/>
      <c r="D32" s="25"/>
      <c r="E32" s="25"/>
      <c r="F32" s="25"/>
    </row>
    <row r="33" spans="2:6" ht="15" customHeight="1" x14ac:dyDescent="0.25">
      <c r="B33" s="90" t="s">
        <v>22</v>
      </c>
      <c r="C33" s="91"/>
      <c r="D33" s="26" t="s">
        <v>4</v>
      </c>
      <c r="E33" s="94" t="s">
        <v>5</v>
      </c>
      <c r="F33" s="26" t="s">
        <v>6</v>
      </c>
    </row>
    <row r="34" spans="2:6" ht="15.75" thickBot="1" x14ac:dyDescent="0.3">
      <c r="B34" s="92"/>
      <c r="C34" s="93"/>
      <c r="D34" s="27" t="s">
        <v>23</v>
      </c>
      <c r="E34" s="95"/>
      <c r="F34" s="27" t="s">
        <v>24</v>
      </c>
    </row>
    <row r="35" spans="2:6" ht="8.25" customHeight="1" x14ac:dyDescent="0.25">
      <c r="B35" s="28"/>
      <c r="C35" s="29"/>
      <c r="D35" s="29"/>
      <c r="E35" s="29"/>
      <c r="F35" s="29"/>
    </row>
    <row r="36" spans="2:6" x14ac:dyDescent="0.25">
      <c r="B36" s="30"/>
      <c r="C36" s="31" t="s">
        <v>29</v>
      </c>
      <c r="D36" s="32">
        <f>SUM(D37:D38)</f>
        <v>470000000</v>
      </c>
      <c r="E36" s="32">
        <v>0</v>
      </c>
      <c r="F36" s="32">
        <v>0</v>
      </c>
    </row>
    <row r="37" spans="2:6" x14ac:dyDescent="0.25">
      <c r="B37" s="96"/>
      <c r="C37" s="33" t="s">
        <v>30</v>
      </c>
      <c r="D37" s="32">
        <v>0</v>
      </c>
      <c r="E37" s="32">
        <v>0</v>
      </c>
      <c r="F37" s="32">
        <v>0</v>
      </c>
    </row>
    <row r="38" spans="2:6" x14ac:dyDescent="0.25">
      <c r="B38" s="96"/>
      <c r="C38" s="33" t="s">
        <v>31</v>
      </c>
      <c r="D38" s="32">
        <v>470000000</v>
      </c>
      <c r="E38" s="32">
        <v>0</v>
      </c>
      <c r="F38" s="32">
        <v>0</v>
      </c>
    </row>
    <row r="39" spans="2:6" x14ac:dyDescent="0.25">
      <c r="B39" s="97"/>
      <c r="C39" s="31" t="s">
        <v>32</v>
      </c>
      <c r="D39" s="34">
        <f>SUM(D40:D41)</f>
        <v>610580599</v>
      </c>
      <c r="E39" s="34">
        <f t="shared" ref="E39:F39" si="2">SUM(E40:E41)</f>
        <v>623804457.28999996</v>
      </c>
      <c r="F39" s="34">
        <f t="shared" si="2"/>
        <v>620764004.58000004</v>
      </c>
    </row>
    <row r="40" spans="2:6" x14ac:dyDescent="0.25">
      <c r="B40" s="97"/>
      <c r="C40" s="33" t="s">
        <v>33</v>
      </c>
      <c r="D40" s="32">
        <v>0</v>
      </c>
      <c r="E40" s="32">
        <v>0</v>
      </c>
      <c r="F40" s="32">
        <v>0</v>
      </c>
    </row>
    <row r="41" spans="2:6" x14ac:dyDescent="0.25">
      <c r="B41" s="97"/>
      <c r="C41" s="33" t="s">
        <v>34</v>
      </c>
      <c r="D41" s="62">
        <v>610580599</v>
      </c>
      <c r="E41" s="61">
        <v>623804457.28999996</v>
      </c>
      <c r="F41" s="61">
        <v>620764004.58000004</v>
      </c>
    </row>
    <row r="42" spans="2:6" ht="9" customHeight="1" x14ac:dyDescent="0.25">
      <c r="B42" s="30"/>
      <c r="C42" s="31"/>
      <c r="D42" s="35"/>
      <c r="E42" s="35"/>
      <c r="F42" s="35"/>
    </row>
    <row r="43" spans="2:6" x14ac:dyDescent="0.25">
      <c r="B43" s="97"/>
      <c r="C43" s="31" t="s">
        <v>35</v>
      </c>
      <c r="D43" s="12">
        <f>+D36-D39</f>
        <v>-140580599</v>
      </c>
      <c r="E43" s="12">
        <f t="shared" ref="E43:F43" si="3">+E36-E39</f>
        <v>-623804457.28999996</v>
      </c>
      <c r="F43" s="12">
        <f t="shared" si="3"/>
        <v>-620764004.58000004</v>
      </c>
    </row>
    <row r="44" spans="2:6" ht="7.5" customHeight="1" thickBot="1" x14ac:dyDescent="0.3">
      <c r="B44" s="98"/>
      <c r="C44" s="36"/>
      <c r="D44" s="37"/>
      <c r="E44" s="37"/>
      <c r="F44" s="37"/>
    </row>
    <row r="45" spans="2:6" ht="3.75" customHeight="1" thickBot="1" x14ac:dyDescent="0.3">
      <c r="B45" s="38"/>
      <c r="C45" s="25"/>
      <c r="D45" s="25"/>
      <c r="E45" s="25"/>
      <c r="F45" s="25"/>
    </row>
    <row r="46" spans="2:6" x14ac:dyDescent="0.25">
      <c r="B46" s="99" t="s">
        <v>22</v>
      </c>
      <c r="C46" s="100"/>
      <c r="D46" s="39" t="s">
        <v>4</v>
      </c>
      <c r="E46" s="103" t="s">
        <v>5</v>
      </c>
      <c r="F46" s="39" t="s">
        <v>6</v>
      </c>
    </row>
    <row r="47" spans="2:6" ht="15.75" thickBot="1" x14ac:dyDescent="0.3">
      <c r="B47" s="101"/>
      <c r="C47" s="102"/>
      <c r="D47" s="40" t="s">
        <v>23</v>
      </c>
      <c r="E47" s="104"/>
      <c r="F47" s="40" t="s">
        <v>24</v>
      </c>
    </row>
    <row r="48" spans="2:6" ht="9.75" customHeight="1" x14ac:dyDescent="0.25">
      <c r="B48" s="83"/>
      <c r="C48" s="84"/>
      <c r="D48" s="41"/>
      <c r="E48" s="41"/>
      <c r="F48" s="41"/>
    </row>
    <row r="49" spans="2:6" x14ac:dyDescent="0.25">
      <c r="B49" s="28"/>
      <c r="C49" s="31" t="s">
        <v>36</v>
      </c>
      <c r="D49" s="14">
        <f>+D9</f>
        <v>38693527917</v>
      </c>
      <c r="E49" s="14">
        <f t="shared" ref="E49:F49" si="4">+E9</f>
        <v>42098334588.209999</v>
      </c>
      <c r="F49" s="14">
        <f t="shared" si="4"/>
        <v>42098334588.209999</v>
      </c>
    </row>
    <row r="50" spans="2:6" ht="15.75" customHeight="1" x14ac:dyDescent="0.25">
      <c r="B50" s="96"/>
      <c r="C50" s="42" t="s">
        <v>37</v>
      </c>
      <c r="D50" s="32">
        <f>+D51-D52</f>
        <v>0</v>
      </c>
      <c r="E50" s="32">
        <f t="shared" ref="E50:F50" si="5">+E51-E52</f>
        <v>0</v>
      </c>
      <c r="F50" s="32">
        <f t="shared" si="5"/>
        <v>0</v>
      </c>
    </row>
    <row r="51" spans="2:6" ht="13.5" customHeight="1" x14ac:dyDescent="0.25">
      <c r="B51" s="96"/>
      <c r="C51" s="33" t="s">
        <v>30</v>
      </c>
      <c r="D51" s="32">
        <f>+D37</f>
        <v>0</v>
      </c>
      <c r="E51" s="32">
        <f t="shared" ref="E51:F51" si="6">+E37</f>
        <v>0</v>
      </c>
      <c r="F51" s="32">
        <f t="shared" si="6"/>
        <v>0</v>
      </c>
    </row>
    <row r="52" spans="2:6" ht="12.75" customHeight="1" x14ac:dyDescent="0.25">
      <c r="B52" s="96"/>
      <c r="C52" s="33" t="s">
        <v>33</v>
      </c>
      <c r="D52" s="32">
        <f>+D40</f>
        <v>0</v>
      </c>
      <c r="E52" s="32">
        <f t="shared" ref="E52:F52" si="7">+E40</f>
        <v>0</v>
      </c>
      <c r="F52" s="32">
        <f t="shared" si="7"/>
        <v>0</v>
      </c>
    </row>
    <row r="53" spans="2:6" ht="15" customHeight="1" x14ac:dyDescent="0.25">
      <c r="B53" s="28"/>
      <c r="C53" s="43" t="s">
        <v>14</v>
      </c>
      <c r="D53" s="35">
        <f>+D13</f>
        <v>39163527917</v>
      </c>
      <c r="E53" s="35">
        <f t="shared" ref="E53:F53" si="8">+E13</f>
        <v>41266959274.07</v>
      </c>
      <c r="F53" s="35">
        <f t="shared" si="8"/>
        <v>38478289606.329994</v>
      </c>
    </row>
    <row r="54" spans="2:6" x14ac:dyDescent="0.25">
      <c r="B54" s="28"/>
      <c r="C54" s="44" t="s">
        <v>17</v>
      </c>
      <c r="D54" s="45"/>
      <c r="E54" s="35">
        <f>+E16</f>
        <v>1499450416</v>
      </c>
      <c r="F54" s="35">
        <f>+F16</f>
        <v>1499450416</v>
      </c>
    </row>
    <row r="55" spans="2:6" ht="9" customHeight="1" x14ac:dyDescent="0.25">
      <c r="B55" s="28"/>
      <c r="C55" s="46"/>
      <c r="D55" s="35"/>
      <c r="E55" s="35"/>
      <c r="F55" s="35"/>
    </row>
    <row r="56" spans="2:6" x14ac:dyDescent="0.25">
      <c r="B56" s="97"/>
      <c r="C56" s="44" t="s">
        <v>38</v>
      </c>
      <c r="D56" s="7">
        <f>+D49+D50-D53+D54</f>
        <v>-470000000</v>
      </c>
      <c r="E56" s="12">
        <f>+E49+E50-E53+E54</f>
        <v>2330825730.1399994</v>
      </c>
      <c r="F56" s="12">
        <f>+F49+F50-F53+F54</f>
        <v>5119495397.8800049</v>
      </c>
    </row>
    <row r="57" spans="2:6" ht="22.5" x14ac:dyDescent="0.25">
      <c r="B57" s="97"/>
      <c r="C57" s="44" t="s">
        <v>39</v>
      </c>
      <c r="D57" s="12">
        <f>+D56-D50</f>
        <v>-470000000</v>
      </c>
      <c r="E57" s="12">
        <f>+E56-E50</f>
        <v>2330825730.1399994</v>
      </c>
      <c r="F57" s="12">
        <f>+F56-F50</f>
        <v>5119495397.8800049</v>
      </c>
    </row>
    <row r="58" spans="2:6" ht="5.25" customHeight="1" thickBot="1" x14ac:dyDescent="0.3">
      <c r="B58" s="98"/>
      <c r="C58" s="47"/>
      <c r="D58" s="37"/>
      <c r="E58" s="37"/>
      <c r="F58" s="37"/>
    </row>
    <row r="59" spans="2:6" ht="5.25" customHeight="1" thickBot="1" x14ac:dyDescent="0.3">
      <c r="B59" s="38"/>
      <c r="C59" s="25"/>
      <c r="D59" s="48"/>
      <c r="E59" s="48"/>
      <c r="F59" s="48"/>
    </row>
    <row r="60" spans="2:6" x14ac:dyDescent="0.25">
      <c r="B60" s="99" t="s">
        <v>22</v>
      </c>
      <c r="C60" s="100"/>
      <c r="D60" s="39" t="s">
        <v>4</v>
      </c>
      <c r="E60" s="105" t="s">
        <v>5</v>
      </c>
      <c r="F60" s="49" t="s">
        <v>6</v>
      </c>
    </row>
    <row r="61" spans="2:6" ht="15.75" thickBot="1" x14ac:dyDescent="0.3">
      <c r="B61" s="101"/>
      <c r="C61" s="102"/>
      <c r="D61" s="40" t="s">
        <v>23</v>
      </c>
      <c r="E61" s="106"/>
      <c r="F61" s="50" t="s">
        <v>24</v>
      </c>
    </row>
    <row r="62" spans="2:6" ht="9.75" customHeight="1" x14ac:dyDescent="0.25">
      <c r="B62" s="83"/>
      <c r="C62" s="51"/>
      <c r="D62" s="35"/>
      <c r="E62" s="14"/>
      <c r="F62" s="14"/>
    </row>
    <row r="63" spans="2:6" ht="15" customHeight="1" x14ac:dyDescent="0.25">
      <c r="B63" s="96"/>
      <c r="C63" s="31" t="s">
        <v>11</v>
      </c>
      <c r="D63" s="35">
        <f>+D10</f>
        <v>42382560010</v>
      </c>
      <c r="E63" s="14">
        <f t="shared" ref="E63:F63" si="9">+E10</f>
        <v>47605574757</v>
      </c>
      <c r="F63" s="14">
        <f t="shared" si="9"/>
        <v>47605574757</v>
      </c>
    </row>
    <row r="64" spans="2:6" ht="22.5" x14ac:dyDescent="0.25">
      <c r="B64" s="96"/>
      <c r="C64" s="52" t="s">
        <v>40</v>
      </c>
      <c r="D64" s="12">
        <f>+D65-D66</f>
        <v>-140580599</v>
      </c>
      <c r="E64" s="12">
        <f t="shared" ref="E64:F64" si="10">+E65-E66</f>
        <v>-623804457.28999996</v>
      </c>
      <c r="F64" s="12">
        <f t="shared" si="10"/>
        <v>-620764004.58000004</v>
      </c>
    </row>
    <row r="65" spans="2:6" x14ac:dyDescent="0.25">
      <c r="B65" s="96"/>
      <c r="C65" s="33" t="s">
        <v>31</v>
      </c>
      <c r="D65" s="32">
        <f>+D38</f>
        <v>470000000</v>
      </c>
      <c r="E65" s="32">
        <f t="shared" ref="E65:F65" si="11">+E38</f>
        <v>0</v>
      </c>
      <c r="F65" s="32">
        <f t="shared" si="11"/>
        <v>0</v>
      </c>
    </row>
    <row r="66" spans="2:6" x14ac:dyDescent="0.25">
      <c r="B66" s="96"/>
      <c r="C66" s="33" t="s">
        <v>34</v>
      </c>
      <c r="D66" s="35">
        <f>+D41</f>
        <v>610580599</v>
      </c>
      <c r="E66" s="14">
        <f t="shared" ref="E66:F66" si="12">+E41</f>
        <v>623804457.28999996</v>
      </c>
      <c r="F66" s="14">
        <f t="shared" si="12"/>
        <v>620764004.58000004</v>
      </c>
    </row>
    <row r="67" spans="2:6" ht="6.75" customHeight="1" x14ac:dyDescent="0.25">
      <c r="B67" s="96"/>
      <c r="C67" s="46"/>
      <c r="D67" s="35"/>
      <c r="E67" s="14"/>
      <c r="F67" s="14"/>
    </row>
    <row r="68" spans="2:6" x14ac:dyDescent="0.25">
      <c r="B68" s="28"/>
      <c r="C68" s="46" t="s">
        <v>41</v>
      </c>
      <c r="D68" s="35">
        <f>+D14</f>
        <v>41771979411</v>
      </c>
      <c r="E68" s="35">
        <f t="shared" ref="E68:F68" si="13">+E14</f>
        <v>46996137761.169998</v>
      </c>
      <c r="F68" s="35">
        <f t="shared" si="13"/>
        <v>46337875668.279999</v>
      </c>
    </row>
    <row r="69" spans="2:6" ht="7.5" customHeight="1" x14ac:dyDescent="0.25">
      <c r="B69" s="28"/>
      <c r="C69" s="46"/>
      <c r="D69" s="35"/>
      <c r="E69" s="35"/>
      <c r="F69" s="35"/>
    </row>
    <row r="70" spans="2:6" x14ac:dyDescent="0.25">
      <c r="B70" s="28"/>
      <c r="C70" s="46" t="s">
        <v>18</v>
      </c>
      <c r="D70" s="45"/>
      <c r="E70" s="35">
        <f>+E17</f>
        <v>303178179.39999998</v>
      </c>
      <c r="F70" s="35">
        <f>+F17</f>
        <v>303178179.39999998</v>
      </c>
    </row>
    <row r="71" spans="2:6" ht="7.5" customHeight="1" x14ac:dyDescent="0.25">
      <c r="B71" s="28"/>
      <c r="C71" s="46"/>
      <c r="D71" s="35"/>
      <c r="E71" s="35"/>
      <c r="F71" s="35"/>
    </row>
    <row r="72" spans="2:6" x14ac:dyDescent="0.25">
      <c r="B72" s="97"/>
      <c r="C72" s="44" t="s">
        <v>42</v>
      </c>
      <c r="D72" s="53">
        <f>+D63+D64-D68+D70</f>
        <v>470000000</v>
      </c>
      <c r="E72" s="13">
        <f t="shared" ref="E72:F72" si="14">+E63+E64-E68+E70</f>
        <v>288810717.94000089</v>
      </c>
      <c r="F72" s="13">
        <f t="shared" si="14"/>
        <v>950113263.53999937</v>
      </c>
    </row>
    <row r="73" spans="2:6" ht="3" customHeight="1" x14ac:dyDescent="0.25">
      <c r="B73" s="97"/>
      <c r="C73" s="43"/>
      <c r="D73" s="54"/>
      <c r="E73" s="13"/>
      <c r="F73" s="13"/>
    </row>
    <row r="74" spans="2:6" ht="22.5" x14ac:dyDescent="0.25">
      <c r="B74" s="97"/>
      <c r="C74" s="44" t="s">
        <v>43</v>
      </c>
      <c r="D74" s="54">
        <f>+D72-D64</f>
        <v>610580599</v>
      </c>
      <c r="E74" s="13">
        <f t="shared" ref="E74:F74" si="15">+E72-E64</f>
        <v>912615175.23000085</v>
      </c>
      <c r="F74" s="13">
        <f t="shared" si="15"/>
        <v>1570877268.1199994</v>
      </c>
    </row>
    <row r="75" spans="2:6" ht="5.25" customHeight="1" thickBot="1" x14ac:dyDescent="0.3">
      <c r="B75" s="98"/>
      <c r="C75" s="47"/>
      <c r="D75" s="55"/>
      <c r="E75" s="37"/>
      <c r="F75" s="37"/>
    </row>
    <row r="76" spans="2:6" ht="5.25" customHeight="1" x14ac:dyDescent="0.25">
      <c r="B76" s="56"/>
    </row>
  </sheetData>
  <mergeCells count="25">
    <mergeCell ref="B72:B75"/>
    <mergeCell ref="B50:B52"/>
    <mergeCell ref="B56:B58"/>
    <mergeCell ref="B60:C61"/>
    <mergeCell ref="E60:E61"/>
    <mergeCell ref="B62:B63"/>
    <mergeCell ref="B64:B67"/>
    <mergeCell ref="B48:C48"/>
    <mergeCell ref="B18:B20"/>
    <mergeCell ref="B23:F23"/>
    <mergeCell ref="B24:C24"/>
    <mergeCell ref="B26:B28"/>
    <mergeCell ref="B33:C34"/>
    <mergeCell ref="E33:E34"/>
    <mergeCell ref="B37:B38"/>
    <mergeCell ref="B39:B41"/>
    <mergeCell ref="B43:B44"/>
    <mergeCell ref="B46:C47"/>
    <mergeCell ref="E46:E47"/>
    <mergeCell ref="B2:F2"/>
    <mergeCell ref="B3:F3"/>
    <mergeCell ref="B4:F4"/>
    <mergeCell ref="B5:F5"/>
    <mergeCell ref="B6:C7"/>
    <mergeCell ref="E6:E7"/>
  </mergeCells>
  <printOptions horizontalCentered="1" verticalCentered="1"/>
  <pageMargins left="0" right="0" top="0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 BP 31032022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2022-10-27T22:54:30Z</cp:lastPrinted>
  <dcterms:created xsi:type="dcterms:W3CDTF">2022-01-28T22:52:08Z</dcterms:created>
  <dcterms:modified xsi:type="dcterms:W3CDTF">2023-04-27T03:28:55Z</dcterms:modified>
</cp:coreProperties>
</file>